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schmiedfatton\Desktop\site internet - fichier a diffuser\"/>
    </mc:Choice>
  </mc:AlternateContent>
  <bookViews>
    <workbookView xWindow="28680" yWindow="-120" windowWidth="29040" windowHeight="15720"/>
  </bookViews>
  <sheets>
    <sheet name="CAD Communaux VdT" sheetId="1" r:id="rId1"/>
  </sheets>
  <definedNames>
    <definedName name="_xlnm.Print_Area" localSheetId="0">'CAD Communaux VdT'!$A$1:$I$20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D18" i="1" l="1"/>
  <c r="D17" i="1"/>
  <c r="I17" i="1" s="1"/>
  <c r="I18" i="1" l="1"/>
  <c r="I20" i="1" l="1"/>
</calcChain>
</file>

<file path=xl/sharedStrings.xml><?xml version="1.0" encoding="utf-8"?>
<sst xmlns="http://schemas.openxmlformats.org/spreadsheetml/2006/main" count="28" uniqueCount="22">
  <si>
    <t>au</t>
  </si>
  <si>
    <t>TVA</t>
  </si>
  <si>
    <t>mois</t>
  </si>
  <si>
    <t>Total</t>
  </si>
  <si>
    <t>Index de la dernière facture :</t>
  </si>
  <si>
    <t>kW</t>
  </si>
  <si>
    <t>Réseau de CAD :</t>
  </si>
  <si>
    <t>Taxe de base selon puissance</t>
  </si>
  <si>
    <t>Consommation de chaleur</t>
  </si>
  <si>
    <t>kWh</t>
  </si>
  <si>
    <t>Index à la date du décompte :</t>
  </si>
  <si>
    <t>CHF HT / kW par an</t>
  </si>
  <si>
    <t>Tarif</t>
  </si>
  <si>
    <t>CHF HT / kWh</t>
  </si>
  <si>
    <t>Puissance raccordée :</t>
  </si>
  <si>
    <t>Couvet</t>
  </si>
  <si>
    <t>Adresse:</t>
  </si>
  <si>
    <t>Période du:</t>
  </si>
  <si>
    <t>Bayards (1994)</t>
  </si>
  <si>
    <t>Bayards, dès 2024 (extension)</t>
  </si>
  <si>
    <r>
      <rPr>
        <b/>
        <sz val="16"/>
        <color theme="1"/>
        <rFont val="Avenir LT Pro 65 Medium"/>
        <family val="2"/>
      </rPr>
      <t>Décompte relatif à la consommation de chaleur</t>
    </r>
    <r>
      <rPr>
        <sz val="11"/>
        <color theme="1"/>
        <rFont val="Avenir LT Pro 45 Book"/>
        <family val="2"/>
      </rPr>
      <t xml:space="preserve">
</t>
    </r>
    <r>
      <rPr>
        <sz val="12"/>
        <color theme="1"/>
        <rFont val="Avenir LT Pro 45 Book"/>
        <family val="2"/>
      </rPr>
      <t>(état au 01.01.2025)</t>
    </r>
  </si>
  <si>
    <t>Grand-Rue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</si>
</sst>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CHF&quot;_-;\-* #,##0.00\ &quot;CHF&quot;_-;_-* &quot;-&quot;??\ &quot;CHF&quot;_-;_-@_-"/>
    <numFmt numFmtId="164" formatCode="#,##0.00\ &quot;CHF&quot;"/>
    <numFmt numFmtId="165" formatCode="0.0%"/>
    <numFmt numFmtId="166" formatCode="&quot;CHF&quot;\ _-* #,##0.00\ _-;&quot;CHF&quot;\-* #,##0.00\ _-;&quot;CHF&quot;_-* &quot;-&quot;??\ _-;_-@_-"/>
    <numFmt numFmtId="167" formatCode="#,##0.000_ ;\-#,##0.000\ "/>
    <numFmt numFmtId="168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venir LT Pro 45 Book"/>
      <family val="2"/>
    </font>
    <font>
      <b/>
      <sz val="11"/>
      <color theme="1"/>
      <name val="Avenir LT Pro 45 Book"/>
      <family val="2"/>
    </font>
    <font>
      <sz val="11"/>
      <color theme="0"/>
      <name val="Avenir LT Pro 45 Book"/>
      <family val="2"/>
    </font>
    <font>
      <sz val="11"/>
      <name val="Avenir LT Pro 45 Book"/>
      <family val="2"/>
    </font>
    <font>
      <sz val="12"/>
      <color theme="1"/>
      <name val="Avenir LT Pro 45 Book"/>
      <family val="2"/>
    </font>
    <font>
      <b/>
      <sz val="12"/>
      <color theme="1"/>
      <name val="Avenir LT Pro 45 Book"/>
      <family val="2"/>
    </font>
    <font>
      <sz val="12"/>
      <color theme="1"/>
      <name val="Wingdings"/>
      <charset val="2"/>
    </font>
    <font>
      <b/>
      <sz val="16"/>
      <color theme="1"/>
      <name val="Avenir LT Pro 65 Medium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Alignment="1" applyProtection="1">
      <alignment vertical="center"/>
    </xf>
    <xf numFmtId="14" fontId="2" fillId="2" borderId="0" xfId="0" applyNumberFormat="1" applyFont="1" applyFill="1" applyAlignment="1" applyProtection="1">
      <alignment vertical="center"/>
    </xf>
    <xf numFmtId="166" fontId="3" fillId="2" borderId="0" xfId="1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168" fontId="4" fillId="2" borderId="0" xfId="0" applyNumberFormat="1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3" borderId="0" xfId="0" applyFont="1" applyFill="1" applyBorder="1" applyAlignment="1" applyProtection="1">
      <alignment horizontal="right" vertical="center"/>
      <protection locked="0"/>
    </xf>
    <xf numFmtId="14" fontId="6" fillId="2" borderId="0" xfId="0" applyNumberFormat="1" applyFont="1" applyFill="1" applyAlignment="1" applyProtection="1">
      <alignment vertical="center"/>
    </xf>
    <xf numFmtId="14" fontId="6" fillId="3" borderId="0" xfId="0" applyNumberFormat="1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</xf>
    <xf numFmtId="3" fontId="6" fillId="3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vertical="center"/>
    </xf>
    <xf numFmtId="3" fontId="7" fillId="0" borderId="0" xfId="0" applyNumberFormat="1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 vertical="center"/>
    </xf>
    <xf numFmtId="165" fontId="6" fillId="2" borderId="0" xfId="0" quotePrefix="1" applyNumberFormat="1" applyFont="1" applyFill="1" applyAlignment="1" applyProtection="1">
      <alignment horizontal="center" vertical="center"/>
    </xf>
    <xf numFmtId="166" fontId="6" fillId="0" borderId="0" xfId="1" applyNumberFormat="1" applyFont="1" applyFill="1" applyAlignment="1" applyProtection="1">
      <alignment vertical="center"/>
    </xf>
    <xf numFmtId="3" fontId="6" fillId="2" borderId="0" xfId="0" applyNumberFormat="1" applyFont="1" applyFill="1" applyAlignment="1" applyProtection="1">
      <alignment vertical="center"/>
    </xf>
    <xf numFmtId="167" fontId="6" fillId="0" borderId="0" xfId="1" applyNumberFormat="1" applyFont="1" applyFill="1" applyAlignment="1" applyProtection="1">
      <alignment vertical="center"/>
    </xf>
    <xf numFmtId="164" fontId="6" fillId="2" borderId="0" xfId="1" applyNumberFormat="1" applyFont="1" applyFill="1" applyAlignment="1" applyProtection="1">
      <alignment vertical="center"/>
    </xf>
    <xf numFmtId="166" fontId="7" fillId="2" borderId="1" xfId="1" applyNumberFormat="1" applyFont="1" applyFill="1" applyBorder="1" applyAlignment="1" applyProtection="1">
      <alignment vertical="center"/>
    </xf>
    <xf numFmtId="4" fontId="6" fillId="2" borderId="0" xfId="0" applyNumberFormat="1" applyFont="1" applyFill="1" applyAlignment="1" applyProtection="1">
      <alignment horizontal="right" vertical="center"/>
    </xf>
    <xf numFmtId="166" fontId="6" fillId="2" borderId="0" xfId="0" quotePrefix="1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K28"/>
  <sheetViews>
    <sheetView tabSelected="1" zoomScale="115" zoomScaleNormal="115" zoomScalePageLayoutView="115" workbookViewId="0">
      <selection activeCell="D5" sqref="D5:F5"/>
    </sheetView>
  </sheetViews>
  <sheetFormatPr baseColWidth="10" defaultColWidth="11.42578125" defaultRowHeight="20.100000000000001" customHeight="1" x14ac:dyDescent="0.25"/>
  <cols>
    <col min="1" max="1" width="15.7109375" style="1" customWidth="1"/>
    <col min="2" max="2" width="12.7109375" style="1" bestFit="1" customWidth="1"/>
    <col min="3" max="3" width="3.7109375" style="1" customWidth="1"/>
    <col min="4" max="4" width="19.140625" style="1" customWidth="1"/>
    <col min="5" max="5" width="6.140625" style="1" bestFit="1" customWidth="1"/>
    <col min="6" max="6" width="12.140625" style="1" bestFit="1" customWidth="1"/>
    <col min="7" max="7" width="21.85546875" style="1" bestFit="1" customWidth="1"/>
    <col min="8" max="8" width="17.140625" style="1" customWidth="1"/>
    <col min="9" max="9" width="21.85546875" style="1" customWidth="1"/>
    <col min="10" max="16384" width="11.42578125" style="1"/>
  </cols>
  <sheetData>
    <row r="1" spans="1:11" ht="39.950000000000003" customHeight="1" x14ac:dyDescent="0.25">
      <c r="A1" s="29" t="s">
        <v>20</v>
      </c>
      <c r="B1" s="29"/>
      <c r="C1" s="29"/>
      <c r="D1" s="29"/>
      <c r="E1" s="29"/>
      <c r="F1" s="29"/>
      <c r="G1" s="29"/>
      <c r="H1" s="29"/>
      <c r="I1" s="29"/>
    </row>
    <row r="2" spans="1:11" ht="9.9499999999999993" customHeight="1" x14ac:dyDescent="0.25"/>
    <row r="3" spans="1:11" ht="20.100000000000001" customHeight="1" x14ac:dyDescent="0.25">
      <c r="A3" s="7" t="s">
        <v>16</v>
      </c>
      <c r="B3" s="28" t="s">
        <v>21</v>
      </c>
      <c r="C3" s="28"/>
      <c r="D3" s="28"/>
      <c r="E3" s="28"/>
      <c r="F3" s="28"/>
      <c r="G3" s="28"/>
      <c r="H3" s="28"/>
      <c r="I3" s="28"/>
    </row>
    <row r="4" spans="1:11" ht="9.9499999999999993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11" ht="19.5" customHeight="1" x14ac:dyDescent="0.25">
      <c r="A5" s="7" t="s">
        <v>6</v>
      </c>
      <c r="B5" s="7"/>
      <c r="C5" s="7"/>
      <c r="D5" s="30" t="s">
        <v>15</v>
      </c>
      <c r="E5" s="30"/>
      <c r="F5" s="30"/>
      <c r="G5" s="7"/>
      <c r="H5" s="7"/>
      <c r="I5" s="7"/>
    </row>
    <row r="6" spans="1:11" ht="9.9499999999999993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11" ht="19.5" customHeight="1" x14ac:dyDescent="0.25">
      <c r="A7" s="7" t="s">
        <v>14</v>
      </c>
      <c r="B7" s="7"/>
      <c r="C7" s="7"/>
      <c r="D7" s="8">
        <v>10</v>
      </c>
      <c r="E7" s="7" t="s">
        <v>5</v>
      </c>
      <c r="F7" s="7"/>
      <c r="G7" s="9"/>
      <c r="H7" s="7"/>
      <c r="I7" s="7"/>
    </row>
    <row r="8" spans="1:11" ht="9.9499999999999993" customHeight="1" x14ac:dyDescent="0.25">
      <c r="A8" s="7"/>
      <c r="B8" s="7"/>
      <c r="C8" s="7"/>
      <c r="D8" s="7"/>
      <c r="E8" s="7"/>
      <c r="F8" s="7"/>
      <c r="G8" s="7"/>
      <c r="H8" s="7"/>
      <c r="I8" s="7"/>
    </row>
    <row r="9" spans="1:11" ht="20.100000000000001" customHeight="1" x14ac:dyDescent="0.25">
      <c r="A9" s="7" t="s">
        <v>17</v>
      </c>
      <c r="B9" s="10">
        <v>45658</v>
      </c>
      <c r="C9" s="11" t="s">
        <v>0</v>
      </c>
      <c r="D9" s="10">
        <v>46022</v>
      </c>
      <c r="E9" s="7"/>
      <c r="F9" s="7"/>
      <c r="G9" s="7"/>
      <c r="H9" s="7"/>
      <c r="I9" s="7"/>
      <c r="K9" s="2"/>
    </row>
    <row r="10" spans="1:11" ht="9.9499999999999993" customHeight="1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11" ht="20.100000000000001" customHeight="1" x14ac:dyDescent="0.25">
      <c r="A11" s="32" t="s">
        <v>4</v>
      </c>
      <c r="B11" s="32"/>
      <c r="C11" s="32"/>
      <c r="D11" s="12">
        <v>0</v>
      </c>
      <c r="E11" s="11" t="s">
        <v>9</v>
      </c>
      <c r="F11" s="7"/>
      <c r="G11" s="7"/>
      <c r="H11" s="7"/>
      <c r="I11" s="7"/>
    </row>
    <row r="12" spans="1:11" ht="5.0999999999999996" customHeight="1" x14ac:dyDescent="0.25">
      <c r="A12" s="13"/>
      <c r="B12" s="13"/>
      <c r="C12" s="13"/>
      <c r="D12" s="9"/>
      <c r="E12" s="11"/>
      <c r="F12" s="14"/>
      <c r="G12" s="7"/>
      <c r="H12" s="7"/>
      <c r="I12" s="7"/>
    </row>
    <row r="13" spans="1:11" ht="20.100000000000001" customHeight="1" x14ac:dyDescent="0.25">
      <c r="A13" s="32" t="s">
        <v>10</v>
      </c>
      <c r="B13" s="32"/>
      <c r="C13" s="32"/>
      <c r="D13" s="12">
        <v>20000</v>
      </c>
      <c r="E13" s="11" t="s">
        <v>9</v>
      </c>
      <c r="F13" s="15"/>
      <c r="G13" s="16"/>
      <c r="H13" s="17"/>
      <c r="I13" s="17"/>
    </row>
    <row r="14" spans="1:11" ht="9.9499999999999993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5" spans="1:11" ht="9.9499999999999993" customHeight="1" x14ac:dyDescent="0.25">
      <c r="A15" s="7"/>
      <c r="B15" s="7"/>
      <c r="C15" s="7"/>
      <c r="D15" s="7"/>
      <c r="E15" s="7"/>
      <c r="F15" s="7"/>
      <c r="G15" s="7"/>
      <c r="H15" s="7"/>
      <c r="I15" s="7"/>
    </row>
    <row r="16" spans="1:11" ht="24.95" customHeight="1" x14ac:dyDescent="0.25">
      <c r="A16" s="7"/>
      <c r="B16" s="7"/>
      <c r="C16" s="7"/>
      <c r="D16" s="7"/>
      <c r="E16" s="7"/>
      <c r="F16" s="31" t="s">
        <v>12</v>
      </c>
      <c r="G16" s="31"/>
      <c r="H16" s="18" t="s">
        <v>1</v>
      </c>
      <c r="I16" s="18" t="s">
        <v>3</v>
      </c>
    </row>
    <row r="17" spans="1:9" ht="24.95" customHeight="1" x14ac:dyDescent="0.25">
      <c r="A17" s="27" t="s">
        <v>7</v>
      </c>
      <c r="B17" s="27"/>
      <c r="C17" s="27"/>
      <c r="D17" s="7">
        <f>IF(ISBLANK(B9),0,((DATEDIF(B9,D9,"M"))+1))</f>
        <v>12</v>
      </c>
      <c r="E17" s="13" t="s">
        <v>2</v>
      </c>
      <c r="F17" s="25">
        <v>46.3</v>
      </c>
      <c r="G17" s="7" t="s">
        <v>11</v>
      </c>
      <c r="H17" s="19">
        <v>8.1000000000000003E-2</v>
      </c>
      <c r="I17" s="26">
        <f>((F17*D7)*D17/12)*(1+H17)</f>
        <v>500.50299999999999</v>
      </c>
    </row>
    <row r="18" spans="1:9" ht="24.95" customHeight="1" x14ac:dyDescent="0.25">
      <c r="A18" s="27" t="s">
        <v>8</v>
      </c>
      <c r="B18" s="27"/>
      <c r="C18" s="27"/>
      <c r="D18" s="21">
        <f>D13-D11</f>
        <v>20000</v>
      </c>
      <c r="E18" s="13" t="s">
        <v>9</v>
      </c>
      <c r="F18" s="22">
        <f>IF(D5=A23,B23,IF(D5=A24,B24,B25))</f>
        <v>0.10199999999999999</v>
      </c>
      <c r="G18" s="7" t="s">
        <v>13</v>
      </c>
      <c r="H18" s="19">
        <v>8.1000000000000003E-2</v>
      </c>
      <c r="I18" s="20">
        <f>(D18*F18)+((D18*F18)*H18)</f>
        <v>2205.2399999999998</v>
      </c>
    </row>
    <row r="19" spans="1:9" ht="15" customHeight="1" x14ac:dyDescent="0.25">
      <c r="A19" s="7"/>
      <c r="B19" s="7"/>
      <c r="C19" s="7"/>
      <c r="D19" s="7"/>
      <c r="E19" s="7"/>
      <c r="F19" s="7"/>
      <c r="G19" s="7"/>
      <c r="H19" s="7"/>
      <c r="I19" s="23"/>
    </row>
    <row r="20" spans="1:9" ht="24.95" customHeight="1" thickBot="1" x14ac:dyDescent="0.3">
      <c r="A20" s="7"/>
      <c r="B20" s="7"/>
      <c r="C20" s="7"/>
      <c r="D20" s="7"/>
      <c r="E20" s="7"/>
      <c r="F20" s="7"/>
      <c r="G20" s="7"/>
      <c r="H20" s="7"/>
      <c r="I20" s="24">
        <f>+SUM(I17:I18)</f>
        <v>2705.7429999999999</v>
      </c>
    </row>
    <row r="21" spans="1:9" ht="24.95" customHeight="1" thickTop="1" x14ac:dyDescent="0.25">
      <c r="I21" s="3"/>
    </row>
    <row r="22" spans="1:9" ht="20.100000000000001" customHeight="1" x14ac:dyDescent="0.25">
      <c r="A22" s="4"/>
      <c r="B22" s="4"/>
      <c r="C22" s="4"/>
      <c r="D22" s="4"/>
      <c r="E22" s="4"/>
      <c r="F22" s="4"/>
    </row>
    <row r="23" spans="1:9" ht="20.100000000000001" customHeight="1" x14ac:dyDescent="0.25">
      <c r="A23" s="5" t="s">
        <v>15</v>
      </c>
      <c r="B23" s="5">
        <v>0.10199999999999999</v>
      </c>
      <c r="C23" s="5"/>
      <c r="D23" s="5" t="s">
        <v>13</v>
      </c>
      <c r="E23" s="4"/>
      <c r="F23" s="4"/>
    </row>
    <row r="24" spans="1:9" ht="20.100000000000001" customHeight="1" x14ac:dyDescent="0.25">
      <c r="A24" s="5" t="s">
        <v>18</v>
      </c>
      <c r="B24" s="6">
        <v>0.12</v>
      </c>
      <c r="C24" s="5"/>
      <c r="D24" s="5" t="s">
        <v>13</v>
      </c>
      <c r="E24" s="4"/>
      <c r="F24" s="4"/>
    </row>
    <row r="25" spans="1:9" ht="20.100000000000001" customHeight="1" x14ac:dyDescent="0.25">
      <c r="A25" s="5" t="s">
        <v>19</v>
      </c>
      <c r="B25" s="6">
        <v>0.15</v>
      </c>
      <c r="C25" s="5"/>
      <c r="D25" s="5" t="s">
        <v>13</v>
      </c>
      <c r="E25" s="4"/>
      <c r="F25" s="4"/>
    </row>
    <row r="26" spans="1:9" ht="20.100000000000001" customHeight="1" x14ac:dyDescent="0.25">
      <c r="A26" s="4"/>
      <c r="B26" s="4"/>
      <c r="C26" s="4"/>
      <c r="D26" s="4"/>
      <c r="E26" s="4"/>
      <c r="F26" s="4"/>
    </row>
    <row r="27" spans="1:9" ht="20.100000000000001" customHeight="1" x14ac:dyDescent="0.25">
      <c r="A27" s="4"/>
      <c r="B27" s="4"/>
      <c r="C27" s="4"/>
      <c r="D27" s="4"/>
      <c r="E27" s="4"/>
      <c r="F27" s="4"/>
    </row>
    <row r="28" spans="1:9" ht="20.100000000000001" customHeight="1" x14ac:dyDescent="0.25">
      <c r="A28" s="4"/>
      <c r="B28" s="4"/>
      <c r="C28" s="4"/>
      <c r="D28" s="4"/>
      <c r="E28" s="4"/>
    </row>
  </sheetData>
  <sheetProtection algorithmName="SHA-512" hashValue="E6lhkJbOk3wcpQbf3AOafa+wnxcqgDUWUPRd9pFJwvXE39vHpuN7xtD75BpAqCJosTF9KfRteggRa/MritsByw==" saltValue="NW0ng4dOLH0W6Ad53kGEfw==" spinCount="100000" sheet="1" selectLockedCells="1"/>
  <dataConsolidate/>
  <mergeCells count="8">
    <mergeCell ref="A18:C18"/>
    <mergeCell ref="B3:I3"/>
    <mergeCell ref="A1:I1"/>
    <mergeCell ref="D5:F5"/>
    <mergeCell ref="F16:G16"/>
    <mergeCell ref="A11:C11"/>
    <mergeCell ref="A13:C13"/>
    <mergeCell ref="A17:C17"/>
  </mergeCells>
  <dataValidations xWindow="322" yWindow="323" count="6">
    <dataValidation type="date" allowBlank="1" showInputMessage="1" showErrorMessage="1" prompt="Format : 01.01.2025" sqref="B9">
      <formula1>45658</formula1>
      <formula2>47848</formula2>
    </dataValidation>
    <dataValidation type="list" allowBlank="1" showInputMessage="1" showErrorMessage="1" prompt="Sélectionner le CAD dans la liste déroulante." sqref="D5:F5">
      <formula1>$A$23:$A$25</formula1>
    </dataValidation>
    <dataValidation type="whole" allowBlank="1" showInputMessage="1" showErrorMessage="1" prompt="Puissance selon contrat de raccordement." sqref="D7">
      <formula1>5</formula1>
      <formula2>1000</formula2>
    </dataValidation>
    <dataValidation type="whole" operator="greaterThanOrEqual" allowBlank="1" showInputMessage="1" showErrorMessage="1" sqref="D11">
      <formula1>0</formula1>
    </dataValidation>
    <dataValidation type="date" allowBlank="1" showInputMessage="1" showErrorMessage="1" prompt="Format : 01.01.2025" sqref="D9">
      <formula1>45658</formula1>
      <formula2>56979</formula2>
    </dataValidation>
    <dataValidation type="whole" operator="greaterThanOrEqual" allowBlank="1" showInputMessage="1" showErrorMessage="1" sqref="D13">
      <formula1>D11</formula1>
    </dataValidation>
  </dataValidations>
  <printOptions horizontalCentered="1" verticalCentered="1"/>
  <pageMargins left="0.70866141732283461" right="0.7086614173228346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CAD Communaux VdT</vt:lpstr>
      <vt:lpstr>'CAD Communaux VdT'!Zone_d_impression</vt:lpstr>
    </vt:vector>
  </TitlesOfParts>
  <Company>EVDN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Blatti Jenny</dc:creator>
  <cp:lastModifiedBy>Schmied Fatton Alexandra</cp:lastModifiedBy>
  <cp:lastPrinted>2025-08-20T09:47:10Z</cp:lastPrinted>
  <dcterms:created xsi:type="dcterms:W3CDTF">2024-04-16T05:14:35Z</dcterms:created>
  <dcterms:modified xsi:type="dcterms:W3CDTF">2025-08-20T12:18:17Z</dcterms:modified>
</cp:coreProperties>
</file>